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/Desktop/"/>
    </mc:Choice>
  </mc:AlternateContent>
  <xr:revisionPtr revIDLastSave="0" documentId="13_ncr:1_{FA34D2EE-488D-464D-BD88-8A1519B56E15}" xr6:coauthVersionLast="47" xr6:coauthVersionMax="47" xr10:uidLastSave="{00000000-0000-0000-0000-000000000000}"/>
  <bookViews>
    <workbookView xWindow="0" yWindow="500" windowWidth="28800" windowHeight="16420" xr2:uid="{4F8C1D86-F0FE-408E-A38A-22D41F6D7797}"/>
  </bookViews>
  <sheets>
    <sheet name="Mülheim" sheetId="4" r:id="rId1"/>
  </sheets>
  <definedNames>
    <definedName name="_xlnm.Print_Area" localSheetId="0">Mülheim!$A$5:$F$56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4" l="1"/>
  <c r="Q26" i="4"/>
  <c r="Q27" i="4"/>
  <c r="Q28" i="4"/>
  <c r="Q29" i="4"/>
  <c r="Q30" i="4"/>
  <c r="Q24" i="4"/>
  <c r="P30" i="4"/>
  <c r="P29" i="4"/>
  <c r="P28" i="4"/>
  <c r="P27" i="4"/>
  <c r="P26" i="4"/>
  <c r="P25" i="4"/>
  <c r="P24" i="4"/>
  <c r="O30" i="4"/>
  <c r="O29" i="4"/>
  <c r="O28" i="4"/>
  <c r="O26" i="4"/>
  <c r="O27" i="4"/>
  <c r="O25" i="4"/>
  <c r="O24" i="4"/>
  <c r="P16" i="4"/>
  <c r="P15" i="4"/>
  <c r="P14" i="4"/>
  <c r="P13" i="4"/>
  <c r="P12" i="4"/>
  <c r="P11" i="4"/>
  <c r="P10" i="4"/>
  <c r="O16" i="4"/>
  <c r="Q16" i="4" s="1"/>
  <c r="O15" i="4"/>
  <c r="Q15" i="4" s="1"/>
  <c r="O14" i="4"/>
  <c r="Q14" i="4" s="1"/>
  <c r="O13" i="4"/>
  <c r="Q13" i="4" s="1"/>
  <c r="O12" i="4"/>
  <c r="Q12" i="4" s="1"/>
  <c r="O11" i="4"/>
  <c r="Q11" i="4" s="1"/>
  <c r="O10" i="4"/>
  <c r="Q10" i="4" s="1"/>
</calcChain>
</file>

<file path=xl/sharedStrings.xml><?xml version="1.0" encoding="utf-8"?>
<sst xmlns="http://schemas.openxmlformats.org/spreadsheetml/2006/main" count="304" uniqueCount="99">
  <si>
    <t>Fragebogen</t>
  </si>
  <si>
    <t>Ungeliebte Orte</t>
  </si>
  <si>
    <t xml:space="preserve">Genaue Beschreibung </t>
  </si>
  <si>
    <t>Details</t>
  </si>
  <si>
    <t>Probleme</t>
  </si>
  <si>
    <t>Geliebte Orte</t>
  </si>
  <si>
    <t>Merkmale</t>
  </si>
  <si>
    <t>Gesamtzahl Fragebögen: 51</t>
  </si>
  <si>
    <t>Ganzer Bereich</t>
  </si>
  <si>
    <t>Verschmutzung</t>
  </si>
  <si>
    <t>Angebot</t>
  </si>
  <si>
    <t>Ausstattung</t>
  </si>
  <si>
    <t xml:space="preserve">Kategorien </t>
  </si>
  <si>
    <t>X</t>
  </si>
  <si>
    <t xml:space="preserve">Erste </t>
  </si>
  <si>
    <t>Zweite</t>
  </si>
  <si>
    <t>Gesamt</t>
  </si>
  <si>
    <t>Sicherheit</t>
  </si>
  <si>
    <t>Verkehr</t>
  </si>
  <si>
    <t>Grün</t>
  </si>
  <si>
    <t>Grüne Flächen</t>
  </si>
  <si>
    <t>Diverses</t>
  </si>
  <si>
    <t>Vermüllt</t>
  </si>
  <si>
    <t>Geschäfte</t>
  </si>
  <si>
    <t>Spielplatz</t>
  </si>
  <si>
    <t>Hallo Nachbar</t>
  </si>
  <si>
    <t>Drogenkonsum</t>
  </si>
  <si>
    <t>Dokumentation Mülheim</t>
  </si>
  <si>
    <t xml:space="preserve">Drogen, Alkohol </t>
  </si>
  <si>
    <t>Schanzenstraße</t>
  </si>
  <si>
    <t>Sehr viel Müll</t>
  </si>
  <si>
    <t>Genovevahof</t>
  </si>
  <si>
    <t>Viel Müll, zu laut</t>
  </si>
  <si>
    <t>Keupstraße</t>
  </si>
  <si>
    <t>Drogenkonsum Jugendliche</t>
  </si>
  <si>
    <t>Zu viel Müll</t>
  </si>
  <si>
    <t>Viele Geschäfte</t>
  </si>
  <si>
    <t>Abends viel Lärm</t>
  </si>
  <si>
    <t>Müll in vielen Ecken, liegt lange da, nicht genug Grün</t>
  </si>
  <si>
    <t>Diebstähle</t>
  </si>
  <si>
    <t>Überall liegt Müll, keine Grünflächen</t>
  </si>
  <si>
    <t>Schöner Ort zum Treffen</t>
  </si>
  <si>
    <t>Zu viele Autos</t>
  </si>
  <si>
    <t>Kunden mit Autos nerven</t>
  </si>
  <si>
    <t>Gute Geschäfte</t>
  </si>
  <si>
    <t>Geschäfte verursachen zu viel Müll</t>
  </si>
  <si>
    <t>Abends sehr laut</t>
  </si>
  <si>
    <t>Leute streiten auf der Straße</t>
  </si>
  <si>
    <t>Man kann sich in den Restaurants treffen</t>
  </si>
  <si>
    <t>Keine Parkmöglichkeit</t>
  </si>
  <si>
    <t>Männer stehen überall herum, fühlt sich nicht sicher</t>
  </si>
  <si>
    <t>Überall wird Müll hingeschmissen</t>
  </si>
  <si>
    <t>Schön, obwohl oft auch vermüllt + Spielplatz</t>
  </si>
  <si>
    <t>Nachts viele gefährliche Leute unterwegs</t>
  </si>
  <si>
    <t>Restaurants</t>
  </si>
  <si>
    <t>Stinkende Hauseingänge</t>
  </si>
  <si>
    <t>Vermüllt, sehr laut</t>
  </si>
  <si>
    <t>Ecke Keup/Holweiderstraße</t>
  </si>
  <si>
    <t>Männer stehen an der Ecke herum</t>
  </si>
  <si>
    <t>Genovevastraße</t>
  </si>
  <si>
    <t>72a</t>
  </si>
  <si>
    <t>Kita</t>
  </si>
  <si>
    <t>Alles vermüllt, Leute an der Ecke</t>
  </si>
  <si>
    <t>Jeden Tag vermüllt, vor allem bei gutem Wetter</t>
  </si>
  <si>
    <t>Vermüllt, Männer stehen an der Ecke</t>
  </si>
  <si>
    <t>Musikladen/Bücherladen</t>
  </si>
  <si>
    <t>Essenreste, Hausmüll wird abgelegt, Sonnenblumenkerne auf dem Boden</t>
  </si>
  <si>
    <t>Männer stehen da, Abends keine Lust dort durchzulaufen</t>
  </si>
  <si>
    <t>Sehr schöne Flächen</t>
  </si>
  <si>
    <t>Müll fast jeden Tag</t>
  </si>
  <si>
    <t>Restaurants, Geschäfte</t>
  </si>
  <si>
    <t>"Arbeiterstrich"</t>
  </si>
  <si>
    <t>Ruhiger</t>
  </si>
  <si>
    <t>Schlimmster Ort, vermüllt</t>
  </si>
  <si>
    <t>Leute versammeln sich auf der Straße</t>
  </si>
  <si>
    <t>Müll, in ganz Mülheim eigentlich</t>
  </si>
  <si>
    <t>Kann Abends nicht rausgehen, Leute an Ecke</t>
  </si>
  <si>
    <t>viele Geschäfte</t>
  </si>
  <si>
    <t>95/46</t>
  </si>
  <si>
    <t>Lärm</t>
  </si>
  <si>
    <t>Müll wird auf den Boden geworfen</t>
  </si>
  <si>
    <t>Holweiderstraße</t>
  </si>
  <si>
    <t>Spielplatz vermüllt</t>
  </si>
  <si>
    <t>Spielplatz vermüllt, machmal Glasscherben</t>
  </si>
  <si>
    <t>Verkehr zu laut</t>
  </si>
  <si>
    <t xml:space="preserve">Vermüllt </t>
  </si>
  <si>
    <t>Müll, Abends lärm</t>
  </si>
  <si>
    <t>Doy Doy</t>
  </si>
  <si>
    <t>Leute zu laut</t>
  </si>
  <si>
    <t>Sauberer als andere Teile</t>
  </si>
  <si>
    <t>Sauberkeit</t>
  </si>
  <si>
    <t>Falschparker</t>
  </si>
  <si>
    <t>Sperrmüllecke</t>
  </si>
  <si>
    <t>Sperrmüll und Hausmüll wird abgelegt</t>
  </si>
  <si>
    <t>Aber schöner als vorher</t>
  </si>
  <si>
    <t>Clevischer Ring</t>
  </si>
  <si>
    <t>Grün, Treffmöglichkeiten</t>
  </si>
  <si>
    <t>Sehr schön</t>
  </si>
  <si>
    <t>Einzig guter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</si>
</sst>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5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6" fillId="0" borderId="13" xfId="0" applyFont="1" applyBorder="1"/>
    <xf numFmtId="0" fontId="6" fillId="0" borderId="14" xfId="0" applyFont="1" applyBorder="1"/>
    <xf numFmtId="0" fontId="7" fillId="0" borderId="0" xfId="0" applyFont="1"/>
    <xf numFmtId="0" fontId="8" fillId="0" borderId="0" xfId="0" applyFont="1"/>
    <xf numFmtId="0" fontId="8" fillId="0" borderId="13" xfId="0" applyFont="1" applyBorder="1"/>
    <xf numFmtId="0" fontId="8" fillId="0" borderId="14" xfId="0" applyFont="1" applyBorder="1"/>
    <xf numFmtId="0" fontId="0" fillId="0" borderId="29" xfId="0" applyBorder="1"/>
    <xf numFmtId="0" fontId="0" fillId="0" borderId="30" xfId="0" applyBorder="1"/>
    <xf numFmtId="0" fontId="1" fillId="0" borderId="16" xfId="0" applyFont="1" applyBorder="1"/>
    <xf numFmtId="0" fontId="6" fillId="0" borderId="1" xfId="0" applyFont="1" applyBorder="1"/>
    <xf numFmtId="0" fontId="6" fillId="0" borderId="30" xfId="0" applyFont="1" applyBorder="1"/>
    <xf numFmtId="0" fontId="8" fillId="0" borderId="3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5A27-6A9B-43A3-96F5-17E4C0C5617F}">
  <dimension ref="A3:T57"/>
  <sheetViews>
    <sheetView tabSelected="1" topLeftCell="A40" workbookViewId="0">
      <selection activeCell="B58" sqref="B58"/>
    </sheetView>
  </sheetViews>
  <sheetFormatPr baseColWidth="10" defaultColWidth="8.83203125" defaultRowHeight="15" x14ac:dyDescent="0.2"/>
  <cols>
    <col min="1" max="1" width="10.5" customWidth="1"/>
    <col min="2" max="2" width="22.33203125" customWidth="1"/>
    <col min="4" max="4" width="23" customWidth="1"/>
    <col min="7" max="7" width="12.1640625" customWidth="1"/>
    <col min="8" max="8" width="12.6640625" customWidth="1"/>
    <col min="10" max="10" width="17.83203125" customWidth="1"/>
    <col min="12" max="12" width="11.33203125" customWidth="1"/>
    <col min="14" max="14" width="14.83203125" customWidth="1"/>
  </cols>
  <sheetData>
    <row r="3" spans="1:20" ht="19" x14ac:dyDescent="0.2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</row>
    <row r="4" spans="1:20" x14ac:dyDescent="0.2">
      <c r="A4" s="18"/>
      <c r="B4" s="17"/>
      <c r="C4" s="17"/>
      <c r="D4" s="17"/>
      <c r="E4" s="17"/>
      <c r="F4" s="17"/>
      <c r="G4" s="18"/>
      <c r="H4" s="17"/>
      <c r="I4" s="17"/>
      <c r="J4" s="17"/>
      <c r="K4" s="17"/>
      <c r="L4" s="17"/>
      <c r="M4" s="17"/>
    </row>
    <row r="5" spans="1:20" x14ac:dyDescent="0.2">
      <c r="A5" s="28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30"/>
      <c r="G5" s="28" t="s">
        <v>0</v>
      </c>
      <c r="H5" s="29" t="s">
        <v>5</v>
      </c>
      <c r="I5" s="29" t="s">
        <v>2</v>
      </c>
      <c r="J5" s="29" t="s">
        <v>3</v>
      </c>
      <c r="K5" s="29" t="s">
        <v>6</v>
      </c>
      <c r="L5" s="31"/>
      <c r="M5" s="17"/>
      <c r="N5" s="1" t="s">
        <v>7</v>
      </c>
    </row>
    <row r="6" spans="1:20" x14ac:dyDescent="0.2">
      <c r="A6" s="32">
        <v>1</v>
      </c>
      <c r="B6" s="33" t="s">
        <v>8</v>
      </c>
      <c r="C6" s="33"/>
      <c r="D6" s="33" t="s">
        <v>22</v>
      </c>
      <c r="E6" s="33" t="s">
        <v>9</v>
      </c>
      <c r="F6" s="34"/>
      <c r="G6" s="32">
        <v>1</v>
      </c>
      <c r="H6" s="33" t="s">
        <v>13</v>
      </c>
      <c r="I6" s="33"/>
      <c r="J6" s="33"/>
      <c r="K6" s="33"/>
      <c r="L6" s="35"/>
      <c r="M6" s="17"/>
    </row>
    <row r="7" spans="1:20" x14ac:dyDescent="0.2">
      <c r="A7" s="21">
        <v>2</v>
      </c>
      <c r="B7" s="19" t="s">
        <v>8</v>
      </c>
      <c r="C7" s="19"/>
      <c r="D7" s="19" t="s">
        <v>28</v>
      </c>
      <c r="E7" s="19" t="s">
        <v>17</v>
      </c>
      <c r="F7" s="26"/>
      <c r="G7" s="21">
        <v>2</v>
      </c>
      <c r="H7" s="19" t="s">
        <v>29</v>
      </c>
      <c r="I7" s="19"/>
      <c r="J7" s="19" t="s">
        <v>13</v>
      </c>
      <c r="K7" s="19"/>
      <c r="L7" s="22"/>
      <c r="M7" s="17"/>
      <c r="N7" s="36" t="s">
        <v>12</v>
      </c>
      <c r="O7" s="37"/>
      <c r="P7" s="37"/>
      <c r="Q7" s="38"/>
    </row>
    <row r="8" spans="1:20" x14ac:dyDescent="0.2">
      <c r="A8" s="21">
        <v>3</v>
      </c>
      <c r="B8" s="19" t="s">
        <v>8</v>
      </c>
      <c r="C8" s="19"/>
      <c r="D8" s="19" t="s">
        <v>30</v>
      </c>
      <c r="E8" s="19" t="s">
        <v>9</v>
      </c>
      <c r="F8" s="26"/>
      <c r="G8" s="21">
        <v>3</v>
      </c>
      <c r="H8" s="19" t="s">
        <v>31</v>
      </c>
      <c r="I8" s="19"/>
      <c r="J8" s="19" t="s">
        <v>24</v>
      </c>
      <c r="K8" s="19" t="s">
        <v>11</v>
      </c>
      <c r="L8" s="22"/>
      <c r="M8" s="17"/>
      <c r="N8" s="4"/>
      <c r="O8" s="5" t="s">
        <v>14</v>
      </c>
      <c r="P8" s="5" t="s">
        <v>15</v>
      </c>
      <c r="Q8" s="6" t="s">
        <v>16</v>
      </c>
    </row>
    <row r="9" spans="1:20" x14ac:dyDescent="0.2">
      <c r="A9" s="21">
        <v>4</v>
      </c>
      <c r="B9" s="19" t="s">
        <v>8</v>
      </c>
      <c r="C9" s="19"/>
      <c r="D9" s="19" t="s">
        <v>32</v>
      </c>
      <c r="E9" s="19" t="s">
        <v>9</v>
      </c>
      <c r="F9" s="26" t="s">
        <v>21</v>
      </c>
      <c r="G9" s="21">
        <v>4</v>
      </c>
      <c r="H9" s="19" t="s">
        <v>33</v>
      </c>
      <c r="I9" s="19"/>
      <c r="J9" s="19" t="s">
        <v>23</v>
      </c>
      <c r="K9" s="19" t="s">
        <v>10</v>
      </c>
      <c r="L9" s="22"/>
      <c r="M9" s="17"/>
      <c r="N9" s="7" t="s">
        <v>1</v>
      </c>
      <c r="O9" s="8"/>
      <c r="P9" s="8"/>
      <c r="Q9" s="9"/>
    </row>
    <row r="10" spans="1:20" x14ac:dyDescent="0.2">
      <c r="A10" s="21">
        <v>5</v>
      </c>
      <c r="B10" s="19" t="s">
        <v>8</v>
      </c>
      <c r="C10" s="19"/>
      <c r="D10" s="19" t="s">
        <v>34</v>
      </c>
      <c r="E10" s="19" t="s">
        <v>17</v>
      </c>
      <c r="F10" s="26"/>
      <c r="G10" s="21">
        <v>5</v>
      </c>
      <c r="H10" s="19" t="s">
        <v>13</v>
      </c>
      <c r="I10" s="19"/>
      <c r="J10" s="19"/>
      <c r="K10" s="19"/>
      <c r="L10" s="22"/>
      <c r="M10" s="17"/>
      <c r="N10" s="10" t="s">
        <v>9</v>
      </c>
      <c r="O10" s="40">
        <f>COUNTIF(E6:E56,"Verschmutzung")</f>
        <v>25</v>
      </c>
      <c r="P10" s="40">
        <f>COUNTIF(F6:F56,"Verschmutzung")</f>
        <v>0</v>
      </c>
      <c r="Q10" s="41">
        <f>SUM(O10:P10)</f>
        <v>25</v>
      </c>
    </row>
    <row r="11" spans="1:20" x14ac:dyDescent="0.2">
      <c r="A11" s="21">
        <v>6</v>
      </c>
      <c r="B11" s="19" t="s">
        <v>8</v>
      </c>
      <c r="C11" s="19"/>
      <c r="D11" s="19" t="s">
        <v>35</v>
      </c>
      <c r="E11" s="19" t="s">
        <v>9</v>
      </c>
      <c r="F11" s="26"/>
      <c r="G11" s="21">
        <v>6</v>
      </c>
      <c r="H11" s="19" t="s">
        <v>33</v>
      </c>
      <c r="I11" s="19"/>
      <c r="J11" s="19" t="s">
        <v>36</v>
      </c>
      <c r="K11" s="19" t="s">
        <v>10</v>
      </c>
      <c r="L11" s="22"/>
      <c r="M11" s="17"/>
      <c r="N11" s="10" t="s">
        <v>11</v>
      </c>
      <c r="O11" s="11">
        <f>COUNTIF(E6:E56,"Ausstattung")</f>
        <v>0</v>
      </c>
      <c r="P11" s="11">
        <f>COUNTIF(F6:F56,"Ausstattung")</f>
        <v>0</v>
      </c>
      <c r="Q11" s="9">
        <f t="shared" ref="Q11:Q16" si="0">SUM(O11:P11)</f>
        <v>0</v>
      </c>
    </row>
    <row r="12" spans="1:20" x14ac:dyDescent="0.2">
      <c r="A12" s="21">
        <v>7</v>
      </c>
      <c r="B12" s="19" t="s">
        <v>8</v>
      </c>
      <c r="C12" s="19"/>
      <c r="D12" s="19" t="s">
        <v>37</v>
      </c>
      <c r="E12" s="19" t="s">
        <v>21</v>
      </c>
      <c r="F12" s="26"/>
      <c r="G12" s="21">
        <v>7</v>
      </c>
      <c r="H12" s="19" t="s">
        <v>13</v>
      </c>
      <c r="I12" s="19"/>
      <c r="J12" s="19"/>
      <c r="K12" s="19"/>
      <c r="L12" s="22"/>
      <c r="M12" s="17"/>
      <c r="N12" s="10" t="s">
        <v>17</v>
      </c>
      <c r="O12" s="44">
        <f>COUNTIF(E6:E56,"Sicherheit")</f>
        <v>9</v>
      </c>
      <c r="P12" s="44">
        <f>COUNTIF(F6:F56,"Sicherheit")</f>
        <v>3</v>
      </c>
      <c r="Q12" s="45">
        <f t="shared" si="0"/>
        <v>12</v>
      </c>
    </row>
    <row r="13" spans="1:20" x14ac:dyDescent="0.2">
      <c r="A13" s="21">
        <v>8</v>
      </c>
      <c r="B13" s="19" t="s">
        <v>8</v>
      </c>
      <c r="C13" s="19"/>
      <c r="D13" s="19" t="s">
        <v>38</v>
      </c>
      <c r="E13" s="19" t="s">
        <v>9</v>
      </c>
      <c r="F13" s="26" t="s">
        <v>19</v>
      </c>
      <c r="G13" s="21">
        <v>8</v>
      </c>
      <c r="H13" s="19" t="s">
        <v>31</v>
      </c>
      <c r="I13" s="19"/>
      <c r="J13" s="19" t="s">
        <v>25</v>
      </c>
      <c r="K13" s="19" t="s">
        <v>10</v>
      </c>
      <c r="L13" s="22"/>
      <c r="M13" s="17"/>
      <c r="N13" s="10" t="s">
        <v>10</v>
      </c>
      <c r="O13" s="11">
        <f>COUNTIF(E6:E56,"Angebot")</f>
        <v>0</v>
      </c>
      <c r="P13" s="11">
        <f>COUNTIF(F6:F56,"Angebot")</f>
        <v>0</v>
      </c>
      <c r="Q13" s="9">
        <f t="shared" si="0"/>
        <v>0</v>
      </c>
    </row>
    <row r="14" spans="1:20" x14ac:dyDescent="0.2">
      <c r="A14" s="21">
        <v>9</v>
      </c>
      <c r="B14" s="19" t="s">
        <v>8</v>
      </c>
      <c r="C14" s="19"/>
      <c r="D14" s="19" t="s">
        <v>39</v>
      </c>
      <c r="E14" s="19" t="s">
        <v>17</v>
      </c>
      <c r="F14" s="26"/>
      <c r="G14" s="21">
        <v>9</v>
      </c>
      <c r="H14" s="19" t="s">
        <v>31</v>
      </c>
      <c r="I14" s="19"/>
      <c r="J14" s="19" t="s">
        <v>25</v>
      </c>
      <c r="K14" s="19" t="s">
        <v>10</v>
      </c>
      <c r="L14" s="22"/>
      <c r="M14" s="17"/>
      <c r="N14" s="12" t="s">
        <v>19</v>
      </c>
      <c r="O14" s="13">
        <f>COUNTIF(E6:E56,"Grün")</f>
        <v>0</v>
      </c>
      <c r="P14" s="13">
        <f>COUNTIF(F6:F56,"Grün")</f>
        <v>2</v>
      </c>
      <c r="Q14" s="9">
        <f t="shared" si="0"/>
        <v>2</v>
      </c>
      <c r="T14" s="42"/>
    </row>
    <row r="15" spans="1:20" x14ac:dyDescent="0.2">
      <c r="A15" s="21">
        <v>10</v>
      </c>
      <c r="B15" s="19" t="s">
        <v>8</v>
      </c>
      <c r="C15" s="19"/>
      <c r="D15" s="19" t="s">
        <v>40</v>
      </c>
      <c r="E15" s="19" t="s">
        <v>9</v>
      </c>
      <c r="F15" s="26" t="s">
        <v>19</v>
      </c>
      <c r="G15" s="21">
        <v>10</v>
      </c>
      <c r="H15" s="19" t="s">
        <v>29</v>
      </c>
      <c r="I15" s="19"/>
      <c r="J15" s="19" t="s">
        <v>41</v>
      </c>
      <c r="K15" s="19" t="s">
        <v>10</v>
      </c>
      <c r="L15" s="22" t="s">
        <v>19</v>
      </c>
      <c r="M15" s="17"/>
      <c r="N15" s="14" t="s">
        <v>18</v>
      </c>
      <c r="O15" s="2">
        <f>COUNTIF(E6:E56,"Verkehr")</f>
        <v>6</v>
      </c>
      <c r="P15" s="2">
        <f>COUNTIF(F6:F56,"Verkehr")</f>
        <v>0</v>
      </c>
      <c r="Q15" s="9">
        <f t="shared" si="0"/>
        <v>6</v>
      </c>
      <c r="S15" s="43"/>
    </row>
    <row r="16" spans="1:20" x14ac:dyDescent="0.2">
      <c r="A16" s="21">
        <v>11</v>
      </c>
      <c r="B16" s="19" t="s">
        <v>33</v>
      </c>
      <c r="C16" s="19"/>
      <c r="D16" s="19" t="s">
        <v>42</v>
      </c>
      <c r="E16" s="19" t="s">
        <v>18</v>
      </c>
      <c r="F16" s="26"/>
      <c r="G16" s="21">
        <v>11</v>
      </c>
      <c r="H16" s="19" t="s">
        <v>13</v>
      </c>
      <c r="I16" s="19"/>
      <c r="J16" s="19"/>
      <c r="K16" s="19"/>
      <c r="L16" s="22"/>
      <c r="M16" s="17"/>
      <c r="N16" s="15" t="s">
        <v>21</v>
      </c>
      <c r="O16" s="3">
        <f>COUNTIF(E6:E56,"Diverses")</f>
        <v>6</v>
      </c>
      <c r="P16" s="3">
        <f>COUNTIF(F6:F56,"Diverses")</f>
        <v>3</v>
      </c>
      <c r="Q16" s="39">
        <f t="shared" si="0"/>
        <v>9</v>
      </c>
    </row>
    <row r="17" spans="1:17" x14ac:dyDescent="0.2">
      <c r="A17" s="21">
        <v>12</v>
      </c>
      <c r="B17" s="19" t="s">
        <v>33</v>
      </c>
      <c r="C17" s="19"/>
      <c r="D17" s="19" t="s">
        <v>43</v>
      </c>
      <c r="E17" s="19" t="s">
        <v>18</v>
      </c>
      <c r="F17" s="26"/>
      <c r="G17" s="21">
        <v>12</v>
      </c>
      <c r="H17" s="19" t="s">
        <v>33</v>
      </c>
      <c r="I17" s="19"/>
      <c r="J17" s="19" t="s">
        <v>44</v>
      </c>
      <c r="K17" s="19" t="s">
        <v>10</v>
      </c>
      <c r="L17" s="22"/>
      <c r="M17" s="17"/>
    </row>
    <row r="18" spans="1:17" x14ac:dyDescent="0.2">
      <c r="A18" s="21">
        <v>13</v>
      </c>
      <c r="B18" s="19" t="s">
        <v>33</v>
      </c>
      <c r="C18" s="19"/>
      <c r="D18" s="19" t="s">
        <v>45</v>
      </c>
      <c r="E18" s="19" t="s">
        <v>9</v>
      </c>
      <c r="F18" s="26"/>
      <c r="G18" s="21">
        <v>13</v>
      </c>
      <c r="H18" s="19" t="s">
        <v>13</v>
      </c>
      <c r="I18" s="19"/>
      <c r="J18" s="19"/>
      <c r="K18" s="19"/>
      <c r="L18" s="22"/>
      <c r="M18" s="17"/>
    </row>
    <row r="19" spans="1:17" x14ac:dyDescent="0.2">
      <c r="A19" s="21">
        <v>14</v>
      </c>
      <c r="B19" s="19" t="s">
        <v>33</v>
      </c>
      <c r="C19" s="19"/>
      <c r="D19" s="19" t="s">
        <v>46</v>
      </c>
      <c r="E19" s="19" t="s">
        <v>21</v>
      </c>
      <c r="F19" s="26"/>
      <c r="G19" s="21">
        <v>14</v>
      </c>
      <c r="H19" s="19" t="s">
        <v>31</v>
      </c>
      <c r="I19" s="19"/>
      <c r="J19" s="19" t="s">
        <v>13</v>
      </c>
      <c r="K19" s="19"/>
      <c r="L19" s="22"/>
      <c r="M19" s="17"/>
    </row>
    <row r="20" spans="1:17" x14ac:dyDescent="0.2">
      <c r="A20" s="21">
        <v>15</v>
      </c>
      <c r="B20" s="19" t="s">
        <v>33</v>
      </c>
      <c r="C20" s="19"/>
      <c r="D20" s="19" t="s">
        <v>47</v>
      </c>
      <c r="E20" s="19" t="s">
        <v>17</v>
      </c>
      <c r="F20" s="26"/>
      <c r="G20" s="21">
        <v>15</v>
      </c>
      <c r="H20" s="19" t="s">
        <v>33</v>
      </c>
      <c r="I20" s="19"/>
      <c r="J20" s="19" t="s">
        <v>48</v>
      </c>
      <c r="K20" s="19" t="s">
        <v>10</v>
      </c>
      <c r="L20" s="22"/>
      <c r="M20" s="17"/>
    </row>
    <row r="21" spans="1:17" x14ac:dyDescent="0.2">
      <c r="A21" s="21">
        <v>16</v>
      </c>
      <c r="B21" s="19" t="s">
        <v>33</v>
      </c>
      <c r="C21" s="19"/>
      <c r="D21" s="19" t="s">
        <v>49</v>
      </c>
      <c r="E21" s="19" t="s">
        <v>18</v>
      </c>
      <c r="F21" s="26"/>
      <c r="G21" s="21">
        <v>16</v>
      </c>
      <c r="H21" s="19" t="s">
        <v>13</v>
      </c>
      <c r="I21" s="19"/>
      <c r="J21" s="19"/>
      <c r="K21" s="19"/>
      <c r="L21" s="22"/>
      <c r="M21" s="17"/>
      <c r="N21" s="36" t="s">
        <v>12</v>
      </c>
      <c r="O21" s="37"/>
      <c r="P21" s="37"/>
      <c r="Q21" s="38"/>
    </row>
    <row r="22" spans="1:17" x14ac:dyDescent="0.2">
      <c r="A22" s="21">
        <v>17</v>
      </c>
      <c r="B22" s="19" t="s">
        <v>33</v>
      </c>
      <c r="C22" s="19">
        <v>95</v>
      </c>
      <c r="D22" s="19" t="s">
        <v>50</v>
      </c>
      <c r="E22" s="19" t="s">
        <v>17</v>
      </c>
      <c r="F22" s="26"/>
      <c r="G22" s="21">
        <v>17</v>
      </c>
      <c r="H22" s="19" t="s">
        <v>13</v>
      </c>
      <c r="I22" s="19"/>
      <c r="J22" s="19"/>
      <c r="K22" s="19"/>
      <c r="L22" s="22"/>
      <c r="M22" s="17"/>
      <c r="N22" s="4"/>
      <c r="O22" s="5" t="s">
        <v>14</v>
      </c>
      <c r="P22" s="5" t="s">
        <v>15</v>
      </c>
      <c r="Q22" s="6" t="s">
        <v>16</v>
      </c>
    </row>
    <row r="23" spans="1:17" x14ac:dyDescent="0.2">
      <c r="A23" s="21">
        <v>18</v>
      </c>
      <c r="B23" s="19" t="s">
        <v>33</v>
      </c>
      <c r="C23" s="19"/>
      <c r="D23" s="19" t="s">
        <v>51</v>
      </c>
      <c r="E23" s="19" t="s">
        <v>9</v>
      </c>
      <c r="F23" s="26"/>
      <c r="G23" s="21">
        <v>18</v>
      </c>
      <c r="H23" s="19" t="s">
        <v>31</v>
      </c>
      <c r="I23" s="19"/>
      <c r="J23" s="19" t="s">
        <v>52</v>
      </c>
      <c r="K23" s="19" t="s">
        <v>19</v>
      </c>
      <c r="L23" s="22" t="s">
        <v>11</v>
      </c>
      <c r="M23" s="17"/>
      <c r="N23" s="7" t="s">
        <v>5</v>
      </c>
      <c r="O23" s="48"/>
      <c r="P23" s="48"/>
      <c r="Q23" s="9"/>
    </row>
    <row r="24" spans="1:17" x14ac:dyDescent="0.2">
      <c r="A24" s="21">
        <v>19</v>
      </c>
      <c r="B24" s="19" t="s">
        <v>33</v>
      </c>
      <c r="C24" s="19">
        <v>95</v>
      </c>
      <c r="D24" s="19" t="s">
        <v>53</v>
      </c>
      <c r="E24" s="19" t="s">
        <v>17</v>
      </c>
      <c r="F24" s="26"/>
      <c r="G24" s="21">
        <v>19</v>
      </c>
      <c r="H24" s="19" t="s">
        <v>33</v>
      </c>
      <c r="I24" s="19"/>
      <c r="J24" s="19" t="s">
        <v>54</v>
      </c>
      <c r="K24" s="19" t="s">
        <v>10</v>
      </c>
      <c r="L24" s="22"/>
      <c r="M24" s="17"/>
      <c r="N24" s="46" t="s">
        <v>9</v>
      </c>
      <c r="O24" s="2">
        <f>COUNTIF(K6:K56,"Verschmutzung")</f>
        <v>0</v>
      </c>
      <c r="P24" s="2">
        <f>COUNTIF(L6:L56,"Verschmutzung")</f>
        <v>0</v>
      </c>
      <c r="Q24" s="47">
        <f>SUM(O24:P24)</f>
        <v>0</v>
      </c>
    </row>
    <row r="25" spans="1:17" x14ac:dyDescent="0.2">
      <c r="A25" s="21">
        <v>20</v>
      </c>
      <c r="B25" s="19" t="s">
        <v>33</v>
      </c>
      <c r="C25" s="19"/>
      <c r="D25" s="19" t="s">
        <v>55</v>
      </c>
      <c r="E25" s="19" t="s">
        <v>9</v>
      </c>
      <c r="F25" s="26"/>
      <c r="G25" s="21">
        <v>20</v>
      </c>
      <c r="H25" s="19" t="s">
        <v>13</v>
      </c>
      <c r="I25" s="19"/>
      <c r="J25" s="19"/>
      <c r="K25" s="19"/>
      <c r="L25" s="22"/>
      <c r="M25" s="17"/>
      <c r="N25" s="46" t="s">
        <v>11</v>
      </c>
      <c r="O25" s="2">
        <f>COUNTIF(K6:K56,"Ausstattung")</f>
        <v>2</v>
      </c>
      <c r="P25" s="2">
        <f>COUNTIF(L6:L56,"Ausstattung")</f>
        <v>2</v>
      </c>
      <c r="Q25" s="47">
        <f t="shared" ref="Q25:Q30" si="1">SUM(O25:P25)</f>
        <v>4</v>
      </c>
    </row>
    <row r="26" spans="1:17" x14ac:dyDescent="0.2">
      <c r="A26" s="21">
        <v>21</v>
      </c>
      <c r="B26" s="19" t="s">
        <v>33</v>
      </c>
      <c r="C26" s="19"/>
      <c r="D26" s="19" t="s">
        <v>56</v>
      </c>
      <c r="E26" s="19" t="s">
        <v>9</v>
      </c>
      <c r="F26" s="26" t="s">
        <v>21</v>
      </c>
      <c r="G26" s="21">
        <v>21</v>
      </c>
      <c r="H26" s="19" t="s">
        <v>13</v>
      </c>
      <c r="I26" s="19"/>
      <c r="J26" s="19"/>
      <c r="K26" s="19"/>
      <c r="L26" s="22"/>
      <c r="M26" s="17"/>
      <c r="N26" s="46" t="s">
        <v>17</v>
      </c>
      <c r="O26" s="2">
        <f>COUNTIF(K6:K56,"Sicherheit")</f>
        <v>0</v>
      </c>
      <c r="P26" s="2">
        <f>COUNTIF(L6:L56,"Sicherheit")</f>
        <v>0</v>
      </c>
      <c r="Q26" s="47">
        <f t="shared" si="1"/>
        <v>0</v>
      </c>
    </row>
    <row r="27" spans="1:17" x14ac:dyDescent="0.2">
      <c r="A27" s="21">
        <v>22</v>
      </c>
      <c r="B27" s="19" t="s">
        <v>57</v>
      </c>
      <c r="C27" s="19"/>
      <c r="D27" s="19" t="s">
        <v>58</v>
      </c>
      <c r="E27" s="19" t="s">
        <v>17</v>
      </c>
      <c r="F27" s="26"/>
      <c r="G27" s="21">
        <v>22</v>
      </c>
      <c r="H27" s="19" t="s">
        <v>59</v>
      </c>
      <c r="I27" s="19" t="s">
        <v>60</v>
      </c>
      <c r="J27" s="19" t="s">
        <v>61</v>
      </c>
      <c r="K27" s="19" t="s">
        <v>21</v>
      </c>
      <c r="L27" s="22"/>
      <c r="M27" s="17"/>
      <c r="N27" s="46" t="s">
        <v>10</v>
      </c>
      <c r="O27" s="49">
        <f>COUNTIF(K6:K56,"Angebot")</f>
        <v>12</v>
      </c>
      <c r="P27" s="49">
        <f>COUNTIF(L6:L56,"Angebot")</f>
        <v>3</v>
      </c>
      <c r="Q27" s="50">
        <f t="shared" si="1"/>
        <v>15</v>
      </c>
    </row>
    <row r="28" spans="1:17" x14ac:dyDescent="0.2">
      <c r="A28" s="21">
        <v>23</v>
      </c>
      <c r="B28" s="19" t="s">
        <v>57</v>
      </c>
      <c r="C28" s="19"/>
      <c r="D28" s="19" t="s">
        <v>62</v>
      </c>
      <c r="E28" s="19" t="s">
        <v>9</v>
      </c>
      <c r="F28" s="26" t="s">
        <v>17</v>
      </c>
      <c r="G28" s="21">
        <v>23</v>
      </c>
      <c r="H28" s="19" t="s">
        <v>29</v>
      </c>
      <c r="I28" s="19"/>
      <c r="J28" s="19" t="s">
        <v>20</v>
      </c>
      <c r="K28" s="19" t="s">
        <v>19</v>
      </c>
      <c r="L28" s="22"/>
      <c r="M28" s="17"/>
      <c r="N28" s="12" t="s">
        <v>19</v>
      </c>
      <c r="O28" s="51">
        <f>COUNTIF(K6:K56,"Grün")</f>
        <v>8</v>
      </c>
      <c r="P28" s="51">
        <f>COUNTIF(L6:L56,"Grün")</f>
        <v>1</v>
      </c>
      <c r="Q28" s="45">
        <f t="shared" si="1"/>
        <v>9</v>
      </c>
    </row>
    <row r="29" spans="1:17" x14ac:dyDescent="0.2">
      <c r="A29" s="21">
        <v>24</v>
      </c>
      <c r="B29" s="19" t="s">
        <v>57</v>
      </c>
      <c r="C29" s="19"/>
      <c r="D29" s="19" t="s">
        <v>63</v>
      </c>
      <c r="E29" s="19" t="s">
        <v>9</v>
      </c>
      <c r="F29" s="26"/>
      <c r="G29" s="21">
        <v>24</v>
      </c>
      <c r="H29" s="19" t="s">
        <v>13</v>
      </c>
      <c r="I29" s="19"/>
      <c r="J29" s="19"/>
      <c r="K29" s="19"/>
      <c r="L29" s="22"/>
      <c r="M29" s="17"/>
      <c r="N29" s="14" t="s">
        <v>18</v>
      </c>
      <c r="O29" s="2">
        <f>COUNTIF(K6:K56,"Verkehr")</f>
        <v>0</v>
      </c>
      <c r="P29" s="2">
        <f>COUNTIF(L6:L56,"Verkehr")</f>
        <v>0</v>
      </c>
      <c r="Q29" s="9">
        <f t="shared" si="1"/>
        <v>0</v>
      </c>
    </row>
    <row r="30" spans="1:17" x14ac:dyDescent="0.2">
      <c r="A30" s="21">
        <v>25</v>
      </c>
      <c r="B30" s="19" t="s">
        <v>57</v>
      </c>
      <c r="C30" s="19"/>
      <c r="D30" s="19" t="s">
        <v>22</v>
      </c>
      <c r="E30" s="19" t="s">
        <v>9</v>
      </c>
      <c r="F30" s="26"/>
      <c r="G30" s="21">
        <v>25</v>
      </c>
      <c r="H30" s="19" t="s">
        <v>13</v>
      </c>
      <c r="I30" s="19"/>
      <c r="J30" s="19"/>
      <c r="K30" s="19"/>
      <c r="L30" s="22"/>
      <c r="M30" s="17"/>
      <c r="N30" s="15" t="s">
        <v>21</v>
      </c>
      <c r="O30" s="3">
        <f>COUNTIF(K6:K56,"Diverses")</f>
        <v>3</v>
      </c>
      <c r="P30" s="3">
        <f>COUNTIF(L6:L56,"Diverses")</f>
        <v>0</v>
      </c>
      <c r="Q30" s="39">
        <f t="shared" si="1"/>
        <v>3</v>
      </c>
    </row>
    <row r="31" spans="1:17" x14ac:dyDescent="0.2">
      <c r="A31" s="21">
        <v>26</v>
      </c>
      <c r="B31" s="19" t="s">
        <v>57</v>
      </c>
      <c r="C31" s="19"/>
      <c r="D31" s="19" t="s">
        <v>64</v>
      </c>
      <c r="E31" s="19" t="s">
        <v>9</v>
      </c>
      <c r="F31" s="26" t="s">
        <v>17</v>
      </c>
      <c r="G31" s="21">
        <v>26</v>
      </c>
      <c r="H31" s="19" t="s">
        <v>33</v>
      </c>
      <c r="I31" s="19"/>
      <c r="J31" s="19" t="s">
        <v>65</v>
      </c>
      <c r="K31" s="19" t="s">
        <v>10</v>
      </c>
      <c r="L31" s="22"/>
      <c r="M31" s="17"/>
    </row>
    <row r="32" spans="1:17" x14ac:dyDescent="0.2">
      <c r="A32" s="21">
        <v>27</v>
      </c>
      <c r="B32" s="19" t="s">
        <v>57</v>
      </c>
      <c r="C32" s="19"/>
      <c r="D32" s="20" t="s">
        <v>66</v>
      </c>
      <c r="E32" s="19" t="s">
        <v>9</v>
      </c>
      <c r="F32" s="26"/>
      <c r="G32" s="21">
        <v>27</v>
      </c>
      <c r="H32" s="19" t="s">
        <v>13</v>
      </c>
      <c r="I32" s="19"/>
      <c r="J32" s="19"/>
      <c r="K32" s="19"/>
      <c r="L32" s="22"/>
      <c r="M32" s="17"/>
    </row>
    <row r="33" spans="1:13" x14ac:dyDescent="0.2">
      <c r="A33" s="21">
        <v>28</v>
      </c>
      <c r="B33" s="19" t="s">
        <v>57</v>
      </c>
      <c r="C33" s="19"/>
      <c r="D33" s="20" t="s">
        <v>67</v>
      </c>
      <c r="E33" s="19" t="s">
        <v>17</v>
      </c>
      <c r="F33" s="26"/>
      <c r="G33" s="21">
        <v>28</v>
      </c>
      <c r="H33" s="19" t="s">
        <v>29</v>
      </c>
      <c r="I33" s="19"/>
      <c r="J33" s="19" t="s">
        <v>68</v>
      </c>
      <c r="K33" s="19" t="s">
        <v>19</v>
      </c>
      <c r="L33" s="22"/>
      <c r="M33" s="17"/>
    </row>
    <row r="34" spans="1:13" x14ac:dyDescent="0.2">
      <c r="A34" s="21">
        <v>29</v>
      </c>
      <c r="B34" s="19" t="s">
        <v>57</v>
      </c>
      <c r="C34" s="19"/>
      <c r="D34" s="19" t="s">
        <v>69</v>
      </c>
      <c r="E34" s="19" t="s">
        <v>9</v>
      </c>
      <c r="F34" s="26"/>
      <c r="G34" s="21">
        <v>29</v>
      </c>
      <c r="H34" s="19" t="s">
        <v>33</v>
      </c>
      <c r="I34" s="19"/>
      <c r="J34" s="19" t="s">
        <v>70</v>
      </c>
      <c r="K34" s="19" t="s">
        <v>10</v>
      </c>
      <c r="L34" s="22"/>
      <c r="M34" s="17"/>
    </row>
    <row r="35" spans="1:13" x14ac:dyDescent="0.2">
      <c r="A35" s="21">
        <v>30</v>
      </c>
      <c r="B35" s="19" t="s">
        <v>57</v>
      </c>
      <c r="C35" s="19">
        <v>95</v>
      </c>
      <c r="D35" s="19" t="s">
        <v>71</v>
      </c>
      <c r="E35" s="19" t="s">
        <v>21</v>
      </c>
      <c r="F35" s="26"/>
      <c r="G35" s="21">
        <v>30</v>
      </c>
      <c r="H35" s="19" t="s">
        <v>29</v>
      </c>
      <c r="I35" s="19"/>
      <c r="J35" s="19" t="s">
        <v>72</v>
      </c>
      <c r="K35" s="19" t="s">
        <v>21</v>
      </c>
      <c r="L35" s="22"/>
      <c r="M35" s="17"/>
    </row>
    <row r="36" spans="1:13" x14ac:dyDescent="0.2">
      <c r="A36" s="21">
        <v>31</v>
      </c>
      <c r="B36" s="19" t="s">
        <v>57</v>
      </c>
      <c r="C36" s="19"/>
      <c r="D36" s="19" t="s">
        <v>73</v>
      </c>
      <c r="E36" s="19" t="s">
        <v>9</v>
      </c>
      <c r="F36" s="26"/>
      <c r="G36" s="21">
        <v>31</v>
      </c>
      <c r="H36" s="19" t="s">
        <v>13</v>
      </c>
      <c r="I36" s="19"/>
      <c r="J36" s="19"/>
      <c r="K36" s="19"/>
      <c r="L36" s="22"/>
      <c r="M36" s="17"/>
    </row>
    <row r="37" spans="1:13" x14ac:dyDescent="0.2">
      <c r="A37" s="21">
        <v>32</v>
      </c>
      <c r="B37" s="19" t="s">
        <v>57</v>
      </c>
      <c r="C37" s="19"/>
      <c r="D37" s="19" t="s">
        <v>74</v>
      </c>
      <c r="E37" s="19" t="s">
        <v>21</v>
      </c>
      <c r="F37" s="26"/>
      <c r="G37" s="21">
        <v>32</v>
      </c>
      <c r="H37" s="19" t="s">
        <v>13</v>
      </c>
      <c r="I37" s="19"/>
      <c r="J37" s="19"/>
      <c r="K37" s="19"/>
      <c r="L37" s="22"/>
      <c r="M37" s="17"/>
    </row>
    <row r="38" spans="1:13" x14ac:dyDescent="0.2">
      <c r="A38" s="21">
        <v>33</v>
      </c>
      <c r="B38" s="19" t="s">
        <v>57</v>
      </c>
      <c r="C38" s="19"/>
      <c r="D38" s="19" t="s">
        <v>75</v>
      </c>
      <c r="E38" s="19" t="s">
        <v>9</v>
      </c>
      <c r="F38" s="26"/>
      <c r="G38" s="21">
        <v>33</v>
      </c>
      <c r="H38" s="19" t="s">
        <v>13</v>
      </c>
      <c r="I38" s="19"/>
      <c r="J38" s="19"/>
      <c r="K38" s="19"/>
      <c r="L38" s="22"/>
      <c r="M38" s="17"/>
    </row>
    <row r="39" spans="1:13" x14ac:dyDescent="0.2">
      <c r="A39" s="21">
        <v>34</v>
      </c>
      <c r="B39" s="19" t="s">
        <v>57</v>
      </c>
      <c r="C39" s="19"/>
      <c r="D39" s="19" t="s">
        <v>76</v>
      </c>
      <c r="E39" s="19" t="s">
        <v>17</v>
      </c>
      <c r="F39" s="26"/>
      <c r="G39" s="21">
        <v>34</v>
      </c>
      <c r="H39" s="19" t="s">
        <v>33</v>
      </c>
      <c r="I39" s="19"/>
      <c r="J39" s="19" t="s">
        <v>77</v>
      </c>
      <c r="K39" s="19" t="s">
        <v>10</v>
      </c>
      <c r="L39" s="22"/>
      <c r="M39" s="17"/>
    </row>
    <row r="40" spans="1:13" x14ac:dyDescent="0.2">
      <c r="A40" s="21">
        <v>35</v>
      </c>
      <c r="B40" s="19" t="s">
        <v>57</v>
      </c>
      <c r="C40" s="19" t="s">
        <v>78</v>
      </c>
      <c r="D40" s="19" t="s">
        <v>79</v>
      </c>
      <c r="E40" s="19" t="s">
        <v>21</v>
      </c>
      <c r="F40" s="26"/>
      <c r="G40" s="21">
        <v>35</v>
      </c>
      <c r="H40" s="19"/>
      <c r="I40" s="19"/>
      <c r="J40" s="19"/>
      <c r="K40" s="19"/>
      <c r="L40" s="22"/>
      <c r="M40" s="17"/>
    </row>
    <row r="41" spans="1:13" x14ac:dyDescent="0.2">
      <c r="A41" s="21">
        <v>36</v>
      </c>
      <c r="B41" s="19" t="s">
        <v>57</v>
      </c>
      <c r="C41" s="19"/>
      <c r="D41" s="19" t="s">
        <v>80</v>
      </c>
      <c r="E41" s="19" t="s">
        <v>9</v>
      </c>
      <c r="F41" s="26"/>
      <c r="G41" s="21">
        <v>36</v>
      </c>
      <c r="H41" s="19" t="s">
        <v>31</v>
      </c>
      <c r="I41" s="19"/>
      <c r="J41" s="19" t="s">
        <v>24</v>
      </c>
      <c r="K41" s="19" t="s">
        <v>11</v>
      </c>
      <c r="L41" s="22"/>
      <c r="M41" s="17"/>
    </row>
    <row r="42" spans="1:13" x14ac:dyDescent="0.2">
      <c r="A42" s="21">
        <v>37</v>
      </c>
      <c r="B42" s="19" t="s">
        <v>81</v>
      </c>
      <c r="C42" s="19"/>
      <c r="D42" s="19" t="s">
        <v>82</v>
      </c>
      <c r="E42" s="19" t="s">
        <v>9</v>
      </c>
      <c r="F42" s="26"/>
      <c r="G42" s="21">
        <v>37</v>
      </c>
      <c r="H42" s="19" t="s">
        <v>59</v>
      </c>
      <c r="I42" s="19" t="s">
        <v>60</v>
      </c>
      <c r="J42" s="19" t="s">
        <v>61</v>
      </c>
      <c r="K42" s="19" t="s">
        <v>21</v>
      </c>
      <c r="L42" s="22"/>
      <c r="M42" s="17"/>
    </row>
    <row r="43" spans="1:13" x14ac:dyDescent="0.2">
      <c r="A43" s="21">
        <v>38</v>
      </c>
      <c r="B43" s="19" t="s">
        <v>81</v>
      </c>
      <c r="C43" s="19"/>
      <c r="D43" s="19" t="s">
        <v>83</v>
      </c>
      <c r="E43" s="19" t="s">
        <v>9</v>
      </c>
      <c r="F43" s="26" t="s">
        <v>17</v>
      </c>
      <c r="G43" s="21">
        <v>38</v>
      </c>
      <c r="H43" s="19" t="s">
        <v>13</v>
      </c>
      <c r="I43" s="19"/>
      <c r="J43" s="19"/>
      <c r="K43" s="19"/>
      <c r="L43" s="22"/>
      <c r="M43" s="17"/>
    </row>
    <row r="44" spans="1:13" x14ac:dyDescent="0.2">
      <c r="A44" s="21">
        <v>39</v>
      </c>
      <c r="B44" s="19" t="s">
        <v>81</v>
      </c>
      <c r="C44" s="19"/>
      <c r="D44" s="19" t="s">
        <v>84</v>
      </c>
      <c r="E44" s="19" t="s">
        <v>18</v>
      </c>
      <c r="F44" s="26"/>
      <c r="G44" s="21">
        <v>39</v>
      </c>
      <c r="H44" s="19" t="s">
        <v>13</v>
      </c>
      <c r="I44" s="19"/>
      <c r="J44" s="19"/>
      <c r="K44" s="19"/>
      <c r="L44" s="22"/>
      <c r="M44" s="17"/>
    </row>
    <row r="45" spans="1:13" x14ac:dyDescent="0.2">
      <c r="A45" s="21">
        <v>40</v>
      </c>
      <c r="B45" s="19" t="s">
        <v>81</v>
      </c>
      <c r="C45" s="19"/>
      <c r="D45" s="19" t="s">
        <v>85</v>
      </c>
      <c r="E45" s="19" t="s">
        <v>9</v>
      </c>
      <c r="F45" s="26"/>
      <c r="G45" s="21">
        <v>40</v>
      </c>
      <c r="H45" s="19" t="s">
        <v>13</v>
      </c>
      <c r="I45" s="19"/>
      <c r="J45" s="19"/>
      <c r="K45" s="19"/>
      <c r="L45" s="22"/>
      <c r="M45" s="17"/>
    </row>
    <row r="46" spans="1:13" x14ac:dyDescent="0.2">
      <c r="A46" s="21">
        <v>41</v>
      </c>
      <c r="B46" s="19" t="s">
        <v>81</v>
      </c>
      <c r="C46" s="19"/>
      <c r="D46" s="19" t="s">
        <v>86</v>
      </c>
      <c r="E46" s="19" t="s">
        <v>9</v>
      </c>
      <c r="F46" s="26" t="s">
        <v>21</v>
      </c>
      <c r="G46" s="21">
        <v>41</v>
      </c>
      <c r="H46" s="19" t="s">
        <v>33</v>
      </c>
      <c r="I46" s="19"/>
      <c r="J46" s="19" t="s">
        <v>87</v>
      </c>
      <c r="K46" s="19" t="s">
        <v>10</v>
      </c>
      <c r="L46" s="22"/>
      <c r="M46" s="17"/>
    </row>
    <row r="47" spans="1:13" x14ac:dyDescent="0.2">
      <c r="A47" s="21">
        <v>42</v>
      </c>
      <c r="B47" s="19" t="s">
        <v>59</v>
      </c>
      <c r="C47" s="19"/>
      <c r="D47" s="19" t="s">
        <v>88</v>
      </c>
      <c r="E47" s="19" t="s">
        <v>21</v>
      </c>
      <c r="F47" s="26"/>
      <c r="G47" s="21">
        <v>42</v>
      </c>
      <c r="H47" s="19" t="s">
        <v>13</v>
      </c>
      <c r="I47" s="19"/>
      <c r="J47" s="19"/>
      <c r="K47" s="19"/>
      <c r="L47" s="22"/>
      <c r="M47" s="17"/>
    </row>
    <row r="48" spans="1:13" x14ac:dyDescent="0.2">
      <c r="A48" s="21">
        <v>43</v>
      </c>
      <c r="B48" s="19" t="s">
        <v>59</v>
      </c>
      <c r="C48" s="19"/>
      <c r="D48" s="19" t="s">
        <v>49</v>
      </c>
      <c r="E48" s="19" t="s">
        <v>18</v>
      </c>
      <c r="F48" s="26"/>
      <c r="G48" s="21">
        <v>43</v>
      </c>
      <c r="H48" s="19" t="s">
        <v>59</v>
      </c>
      <c r="I48" s="19"/>
      <c r="J48" s="19" t="s">
        <v>89</v>
      </c>
      <c r="K48" s="19" t="s">
        <v>90</v>
      </c>
      <c r="L48" s="22"/>
      <c r="M48" s="17"/>
    </row>
    <row r="49" spans="1:13" x14ac:dyDescent="0.2">
      <c r="A49" s="21">
        <v>44</v>
      </c>
      <c r="B49" s="19" t="s">
        <v>59</v>
      </c>
      <c r="C49" s="19"/>
      <c r="D49" s="19" t="s">
        <v>91</v>
      </c>
      <c r="E49" s="19" t="s">
        <v>18</v>
      </c>
      <c r="F49" s="26"/>
      <c r="G49" s="21">
        <v>44</v>
      </c>
      <c r="H49" s="19" t="s">
        <v>13</v>
      </c>
      <c r="I49" s="19"/>
      <c r="J49" s="19"/>
      <c r="K49" s="19"/>
      <c r="L49" s="22"/>
      <c r="M49" s="17"/>
    </row>
    <row r="50" spans="1:13" x14ac:dyDescent="0.2">
      <c r="A50" s="21">
        <v>45</v>
      </c>
      <c r="B50" s="19" t="s">
        <v>59</v>
      </c>
      <c r="C50" s="19" t="s">
        <v>31</v>
      </c>
      <c r="D50" s="19" t="s">
        <v>92</v>
      </c>
      <c r="E50" s="19" t="s">
        <v>9</v>
      </c>
      <c r="F50" s="26"/>
      <c r="G50" s="21">
        <v>45</v>
      </c>
      <c r="H50" s="19" t="s">
        <v>13</v>
      </c>
      <c r="I50" s="19"/>
      <c r="J50" s="19"/>
      <c r="K50" s="19"/>
      <c r="L50" s="22"/>
      <c r="M50" s="17"/>
    </row>
    <row r="51" spans="1:13" x14ac:dyDescent="0.2">
      <c r="A51" s="21">
        <v>46</v>
      </c>
      <c r="B51" s="19" t="s">
        <v>59</v>
      </c>
      <c r="C51" s="19" t="s">
        <v>31</v>
      </c>
      <c r="D51" s="19" t="s">
        <v>93</v>
      </c>
      <c r="E51" s="19" t="s">
        <v>9</v>
      </c>
      <c r="F51" s="26"/>
      <c r="G51" s="21">
        <v>46</v>
      </c>
      <c r="H51" s="19" t="s">
        <v>31</v>
      </c>
      <c r="I51" s="19"/>
      <c r="J51" s="19" t="s">
        <v>94</v>
      </c>
      <c r="K51" s="19" t="s">
        <v>19</v>
      </c>
      <c r="L51" s="22" t="s">
        <v>11</v>
      </c>
      <c r="M51" s="17"/>
    </row>
    <row r="52" spans="1:13" x14ac:dyDescent="0.2">
      <c r="A52" s="21">
        <v>47</v>
      </c>
      <c r="B52" s="19" t="s">
        <v>95</v>
      </c>
      <c r="C52" s="19" t="s">
        <v>26</v>
      </c>
      <c r="D52" s="19" t="s">
        <v>17</v>
      </c>
      <c r="E52" s="19"/>
      <c r="F52" s="26"/>
      <c r="G52" s="21">
        <v>47</v>
      </c>
      <c r="H52" s="19" t="s">
        <v>13</v>
      </c>
      <c r="I52" s="19"/>
      <c r="J52" s="19"/>
      <c r="K52" s="19"/>
      <c r="L52" s="22"/>
      <c r="M52" s="17"/>
    </row>
    <row r="53" spans="1:13" x14ac:dyDescent="0.2">
      <c r="A53" s="21">
        <v>48</v>
      </c>
      <c r="B53" s="19" t="s">
        <v>13</v>
      </c>
      <c r="C53" s="19"/>
      <c r="D53" s="19"/>
      <c r="E53" s="19"/>
      <c r="F53" s="26"/>
      <c r="G53" s="21">
        <v>48</v>
      </c>
      <c r="H53" s="19" t="s">
        <v>29</v>
      </c>
      <c r="I53" s="19"/>
      <c r="J53" s="19" t="s">
        <v>20</v>
      </c>
      <c r="K53" s="19" t="s">
        <v>19</v>
      </c>
      <c r="L53" s="22"/>
      <c r="M53" s="17"/>
    </row>
    <row r="54" spans="1:13" x14ac:dyDescent="0.2">
      <c r="A54" s="21">
        <v>49</v>
      </c>
      <c r="B54" s="19" t="s">
        <v>13</v>
      </c>
      <c r="C54" s="19"/>
      <c r="D54" s="19"/>
      <c r="E54" s="19"/>
      <c r="F54" s="26"/>
      <c r="G54" s="21">
        <v>49</v>
      </c>
      <c r="H54" s="19" t="s">
        <v>29</v>
      </c>
      <c r="I54" s="19"/>
      <c r="J54" s="19" t="s">
        <v>96</v>
      </c>
      <c r="K54" s="19" t="s">
        <v>19</v>
      </c>
      <c r="L54" s="22" t="s">
        <v>10</v>
      </c>
      <c r="M54" s="17"/>
    </row>
    <row r="55" spans="1:13" x14ac:dyDescent="0.2">
      <c r="A55" s="21">
        <v>50</v>
      </c>
      <c r="B55" s="19" t="s">
        <v>13</v>
      </c>
      <c r="C55" s="19"/>
      <c r="D55" s="19"/>
      <c r="E55" s="19"/>
      <c r="F55" s="26"/>
      <c r="G55" s="21">
        <v>50</v>
      </c>
      <c r="H55" s="19" t="s">
        <v>29</v>
      </c>
      <c r="I55" s="19"/>
      <c r="J55" s="19" t="s">
        <v>97</v>
      </c>
      <c r="K55" s="19" t="s">
        <v>19</v>
      </c>
      <c r="L55" s="22" t="s">
        <v>10</v>
      </c>
      <c r="M55" s="17"/>
    </row>
    <row r="56" spans="1:13" x14ac:dyDescent="0.2">
      <c r="A56" s="23">
        <v>51</v>
      </c>
      <c r="B56" s="24" t="s">
        <v>13</v>
      </c>
      <c r="C56" s="24"/>
      <c r="D56" s="24"/>
      <c r="E56" s="24"/>
      <c r="F56" s="27"/>
      <c r="G56" s="23">
        <v>51</v>
      </c>
      <c r="H56" s="24" t="s">
        <v>29</v>
      </c>
      <c r="I56" s="24"/>
      <c r="J56" s="24" t="s">
        <v>98</v>
      </c>
      <c r="K56" s="24" t="s">
        <v>19</v>
      </c>
      <c r="L56" s="25" t="s">
        <v>10</v>
      </c>
      <c r="M56" s="17"/>
    </row>
    <row r="57" spans="1:13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Mülheim</vt:lpstr>
      <vt:lpstr>Mülheim!Druckbereich</vt:lpstr>
    </vt:vector>
  </TitlesOfParts>
  <Manager/>
  <Company>icon Kommunikation für Kultur und Wirtschaft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HND Dreimal Schöner Befragung</dc:title>
  <dc:subject>Mülheim</dc:subject>
  <dc:creator/>
  <cp:keywords/>
  <dc:description/>
  <cp:lastModifiedBy>Eva Rusch</cp:lastModifiedBy>
  <cp:revision/>
  <dcterms:created xsi:type="dcterms:W3CDTF">2023-01-31T12:42:55Z</dcterms:created>
  <dcterms:modified xsi:type="dcterms:W3CDTF">2023-11-20T10:09:55Z</dcterms:modified>
  <cp:category/>
  <cp:contentStatus/>
</cp:coreProperties>
</file>